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5" windowWidth="19020" windowHeight="1189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C37" i="1"/>
  <c r="C11"/>
  <c r="C16" s="1"/>
  <c r="C21"/>
  <c r="C24"/>
  <c r="C27"/>
  <c r="C30"/>
  <c r="F37"/>
  <c r="F43" s="1"/>
  <c r="F27"/>
  <c r="F16"/>
  <c r="F32" l="1"/>
  <c r="F39" s="1"/>
  <c r="C32"/>
  <c r="C39" s="1"/>
  <c r="C44"/>
  <c r="C43"/>
  <c r="F44"/>
</calcChain>
</file>

<file path=xl/sharedStrings.xml><?xml version="1.0" encoding="utf-8"?>
<sst xmlns="http://schemas.openxmlformats.org/spreadsheetml/2006/main" count="58" uniqueCount="55">
  <si>
    <t>კომპანიის დასახელება</t>
  </si>
  <si>
    <t>აქტივები</t>
  </si>
  <si>
    <t>მიმდინარე აქტივები:</t>
  </si>
  <si>
    <t>ნაღდი ფული</t>
  </si>
  <si>
    <t>საბანკო ანგარიში</t>
  </si>
  <si>
    <t>0</t>
  </si>
  <si>
    <t>დებიტორული დავალიანება</t>
  </si>
  <si>
    <t>საეჭვო ვალების რეზერვი</t>
  </si>
  <si>
    <t>სასაქონლო მარაგები</t>
  </si>
  <si>
    <t>ნედლეული</t>
  </si>
  <si>
    <t>წინასწარ გაწეული ხარჯები</t>
  </si>
  <si>
    <t>სხვა მისაღები თანხები</t>
  </si>
  <si>
    <t>მთლიანი მიმდინარე აქტივები</t>
  </si>
  <si>
    <t>ძირითადი საშუალებები:</t>
  </si>
  <si>
    <t>სატრანსპორტო საშუალებები</t>
  </si>
  <si>
    <t>დაგროვილი ცვეთა</t>
  </si>
  <si>
    <t>სულ სატრანსპორტო საუალებები</t>
  </si>
  <si>
    <t>ავეჯი და ოფოსის მოწყობილობა</t>
  </si>
  <si>
    <t>სულ ავეჯი და ოფისის მოწყობილობები</t>
  </si>
  <si>
    <t>მოწყობილობა და დანადგარები</t>
  </si>
  <si>
    <t>სულ მოწყობილობა და დანადგარები</t>
  </si>
  <si>
    <t>უძრავი ქონება</t>
  </si>
  <si>
    <t>სულ უძრავი ქონება</t>
  </si>
  <si>
    <t>მიწა</t>
  </si>
  <si>
    <t>მთლიანი ძირითადი საშუალებები</t>
  </si>
  <si>
    <t>არამატერიალური აქტივები:</t>
  </si>
  <si>
    <t>ლიცენზია და პატენტი</t>
  </si>
  <si>
    <t>გუდვილი</t>
  </si>
  <si>
    <t>მთლიანი არამატერიალური აქტივები</t>
  </si>
  <si>
    <t>მთლიანი აქტივები</t>
  </si>
  <si>
    <t>ვალდებულებები და კაპიტალი</t>
  </si>
  <si>
    <t>მიმდინარე ვალდებულებები:</t>
  </si>
  <si>
    <t>კრედიტორული დავალიანება</t>
  </si>
  <si>
    <t>დარიცხული გადასახადები</t>
  </si>
  <si>
    <t>დარიცხული ხელფასები</t>
  </si>
  <si>
    <t>ავანსად მიღებული შემოსავლები</t>
  </si>
  <si>
    <t>მოკლევადიანი სესხები</t>
  </si>
  <si>
    <t>მთლიანი მიმდინარე ვალდებულებები</t>
  </si>
  <si>
    <t>გრძელვადიანი ვალდებულებები:</t>
  </si>
  <si>
    <t>გრძელვადიანი სესხები</t>
  </si>
  <si>
    <t>სხვა გრძელვადიანი ვალდებულებები</t>
  </si>
  <si>
    <t>მთლიანი ვალდებულებები</t>
  </si>
  <si>
    <t>კაპიტალი:</t>
  </si>
  <si>
    <t>საკუთარი კაპიტალი</t>
  </si>
  <si>
    <t>გაუნაწილებელი მოგება</t>
  </si>
  <si>
    <t>მთლიანი კაპიტალი</t>
  </si>
  <si>
    <t>მთლიანი ვალდებულებები და კაპიტალი</t>
  </si>
  <si>
    <t>მთლიანი გრძელვადიანი ვალდებულებები</t>
  </si>
  <si>
    <t>გადავადებული გადასახადები</t>
  </si>
  <si>
    <t>ბალანსის უწყისი</t>
  </si>
  <si>
    <t>მიმდინარე კოეფიციენტი</t>
  </si>
  <si>
    <t>სწრაფი კოეფიციენტი</t>
  </si>
  <si>
    <t>სესხი/კაპიტალი</t>
  </si>
  <si>
    <t>სულ დებიტორული დავალიანება</t>
  </si>
  <si>
    <t>ვალდებულებები/კაპიტალი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</si>
</sst>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[$-409]d\-mmm\-yy;@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name val="Arial"/>
      <family val="2"/>
    </font>
    <font>
      <b/>
      <sz val="11"/>
      <color theme="0"/>
      <name val="Arial"/>
      <family val="2"/>
    </font>
    <font>
      <sz val="10"/>
      <name val="Arial"/>
      <family val="2"/>
    </font>
    <font>
      <b/>
      <i/>
      <sz val="10"/>
      <color indexed="8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0"/>
      <color theme="0"/>
      <name val="Arial"/>
      <family val="2"/>
    </font>
    <font>
      <i/>
      <sz val="10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E4ECF4"/>
        <bgColor indexed="9"/>
      </patternFill>
    </fill>
    <fill>
      <patternFill patternType="solid">
        <fgColor theme="3" tint="0.59996337778862885"/>
        <bgColor indexed="24"/>
      </patternFill>
    </fill>
    <fill>
      <patternFill patternType="solid">
        <fgColor theme="3" tint="0.59996337778862885"/>
        <bgColor indexed="9"/>
      </patternFill>
    </fill>
    <fill>
      <patternFill patternType="solid">
        <fgColor theme="3" tint="0.59999389629810485"/>
        <bgColor indexed="9"/>
      </patternFill>
    </fill>
  </fills>
  <borders count="3">
    <border>
      <left/>
      <right/>
      <top/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/>
      <top style="thin">
        <color theme="3" tint="0.39994506668294322"/>
      </top>
      <bottom style="thin">
        <color theme="3" tint="0.3999450666829432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2" borderId="0" xfId="0" applyFill="1"/>
    <xf numFmtId="0" fontId="2" fillId="3" borderId="0" xfId="0" applyFont="1" applyFill="1" applyBorder="1" applyAlignment="1" applyProtection="1">
      <protection locked="0"/>
    </xf>
    <xf numFmtId="0" fontId="0" fillId="2" borderId="0" xfId="0" applyNumberFormat="1" applyFill="1"/>
    <xf numFmtId="0" fontId="4" fillId="2" borderId="0" xfId="0" applyNumberFormat="1" applyFont="1" applyFill="1"/>
    <xf numFmtId="0" fontId="5" fillId="5" borderId="1" xfId="0" applyNumberFormat="1" applyFont="1" applyFill="1" applyBorder="1" applyAlignment="1" applyProtection="1">
      <alignment horizontal="left"/>
      <protection hidden="1"/>
    </xf>
    <xf numFmtId="0" fontId="6" fillId="6" borderId="1" xfId="0" applyNumberFormat="1" applyFont="1" applyFill="1" applyBorder="1" applyAlignment="1" applyProtection="1">
      <alignment horizontal="right"/>
      <protection locked="0"/>
    </xf>
    <xf numFmtId="0" fontId="6" fillId="5" borderId="1" xfId="0" applyNumberFormat="1" applyFont="1" applyFill="1" applyBorder="1" applyAlignment="1" applyProtection="1">
      <alignment horizontal="left"/>
      <protection locked="0"/>
    </xf>
    <xf numFmtId="0" fontId="6" fillId="5" borderId="1" xfId="0" applyNumberFormat="1" applyFont="1" applyFill="1" applyBorder="1" applyAlignment="1" applyProtection="1">
      <protection locked="0"/>
    </xf>
    <xf numFmtId="0" fontId="6" fillId="5" borderId="1" xfId="0" applyNumberFormat="1" applyFont="1" applyFill="1" applyBorder="1" applyAlignment="1" applyProtection="1">
      <alignment horizontal="right"/>
      <protection locked="0"/>
    </xf>
    <xf numFmtId="0" fontId="4" fillId="5" borderId="1" xfId="0" applyNumberFormat="1" applyFont="1" applyFill="1" applyBorder="1" applyAlignment="1" applyProtection="1">
      <alignment horizontal="left"/>
      <protection locked="0"/>
    </xf>
    <xf numFmtId="0" fontId="6" fillId="5" borderId="1" xfId="0" applyNumberFormat="1" applyFont="1" applyFill="1" applyBorder="1" applyAlignment="1" applyProtection="1">
      <alignment horizontal="left" wrapText="1"/>
      <protection locked="0"/>
    </xf>
    <xf numFmtId="0" fontId="7" fillId="7" borderId="2" xfId="0" applyNumberFormat="1" applyFont="1" applyFill="1" applyBorder="1" applyAlignment="1" applyProtection="1">
      <protection locked="0"/>
    </xf>
    <xf numFmtId="0" fontId="7" fillId="7" borderId="1" xfId="0" applyNumberFormat="1" applyFont="1" applyFill="1" applyBorder="1" applyAlignment="1" applyProtection="1">
      <protection locked="0"/>
    </xf>
    <xf numFmtId="0" fontId="6" fillId="5" borderId="1" xfId="0" applyNumberFormat="1" applyFont="1" applyFill="1" applyBorder="1" applyAlignment="1" applyProtection="1">
      <alignment horizontal="right"/>
      <protection hidden="1"/>
    </xf>
    <xf numFmtId="164" fontId="2" fillId="3" borderId="0" xfId="0" applyNumberFormat="1" applyFont="1" applyFill="1" applyBorder="1" applyAlignment="1" applyProtection="1">
      <alignment horizontal="center"/>
      <protection hidden="1"/>
    </xf>
    <xf numFmtId="0" fontId="0" fillId="2" borderId="0" xfId="0" applyFill="1" applyAlignment="1">
      <alignment horizontal="center"/>
    </xf>
    <xf numFmtId="164" fontId="2" fillId="3" borderId="0" xfId="0" applyNumberFormat="1" applyFont="1" applyFill="1" applyBorder="1" applyAlignment="1" applyProtection="1">
      <protection hidden="1"/>
    </xf>
    <xf numFmtId="164" fontId="2" fillId="3" borderId="0" xfId="0" applyNumberFormat="1" applyFont="1" applyFill="1" applyBorder="1" applyAlignment="1" applyProtection="1">
      <alignment horizontal="left"/>
      <protection hidden="1"/>
    </xf>
    <xf numFmtId="2" fontId="6" fillId="0" borderId="0" xfId="0" applyNumberFormat="1" applyFont="1" applyFill="1" applyBorder="1" applyAlignment="1" applyProtection="1">
      <protection locked="0"/>
    </xf>
    <xf numFmtId="0" fontId="6" fillId="9" borderId="1" xfId="0" applyNumberFormat="1" applyFont="1" applyFill="1" applyBorder="1" applyAlignment="1" applyProtection="1">
      <alignment horizontal="right"/>
      <protection locked="0"/>
    </xf>
    <xf numFmtId="43" fontId="6" fillId="9" borderId="1" xfId="1" applyFont="1" applyFill="1" applyBorder="1" applyAlignment="1" applyProtection="1">
      <alignment horizontal="right"/>
      <protection locked="0"/>
    </xf>
    <xf numFmtId="0" fontId="5" fillId="6" borderId="1" xfId="0" applyNumberFormat="1" applyFont="1" applyFill="1" applyBorder="1" applyAlignment="1" applyProtection="1">
      <alignment horizontal="left"/>
      <protection locked="0"/>
    </xf>
    <xf numFmtId="0" fontId="6" fillId="5" borderId="1" xfId="0" applyNumberFormat="1" applyFont="1" applyFill="1" applyBorder="1" applyAlignment="1" applyProtection="1">
      <alignment horizontal="right" wrapText="1"/>
      <protection locked="0"/>
    </xf>
    <xf numFmtId="0" fontId="9" fillId="2" borderId="0" xfId="0" applyFont="1" applyFill="1"/>
    <xf numFmtId="0" fontId="8" fillId="8" borderId="1" xfId="0" applyNumberFormat="1" applyFont="1" applyFill="1" applyBorder="1" applyAlignment="1" applyProtection="1">
      <protection locked="0"/>
    </xf>
    <xf numFmtId="0" fontId="4" fillId="8" borderId="1" xfId="0" applyNumberFormat="1" applyFont="1" applyFill="1" applyBorder="1" applyAlignment="1" applyProtection="1">
      <protection locked="0"/>
    </xf>
    <xf numFmtId="0" fontId="10" fillId="4" borderId="0" xfId="0" applyNumberFormat="1" applyFont="1" applyFill="1" applyBorder="1" applyAlignment="1"/>
    <xf numFmtId="0" fontId="11" fillId="5" borderId="2" xfId="0" applyNumberFormat="1" applyFont="1" applyFill="1" applyBorder="1" applyAlignment="1" applyProtection="1">
      <alignment horizontal="left"/>
      <protection hidden="1"/>
    </xf>
    <xf numFmtId="0" fontId="2" fillId="3" borderId="0" xfId="0" applyNumberFormat="1" applyFont="1" applyFill="1" applyBorder="1" applyAlignment="1" applyProtection="1">
      <alignment horizontal="left"/>
      <protection hidden="1"/>
    </xf>
    <xf numFmtId="0" fontId="3" fillId="4" borderId="0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68"/>
  <sheetViews>
    <sheetView tabSelected="1" zoomScaleNormal="100" workbookViewId="0">
      <selection activeCell="B3" sqref="B3"/>
    </sheetView>
  </sheetViews>
  <sheetFormatPr defaultRowHeight="15"/>
  <cols>
    <col min="1" max="1" width="8.85546875" style="1" customWidth="1"/>
    <col min="2" max="2" width="45.7109375" style="1" customWidth="1"/>
    <col min="3" max="3" width="10.7109375" style="1" customWidth="1"/>
    <col min="4" max="4" width="2.7109375" style="1" customWidth="1"/>
    <col min="5" max="5" width="45.7109375" style="1" customWidth="1"/>
    <col min="6" max="6" width="10.7109375" style="1" customWidth="1"/>
    <col min="7" max="16384" width="9.140625" style="1"/>
  </cols>
  <sheetData>
    <row r="1" spans="2:6">
      <c r="B1" s="2" t="s">
        <v>0</v>
      </c>
      <c r="C1" s="2"/>
      <c r="E1" s="19"/>
    </row>
    <row r="2" spans="2:6">
      <c r="B2" s="29" t="s">
        <v>49</v>
      </c>
      <c r="C2" s="29"/>
      <c r="E2" s="15"/>
    </row>
    <row r="3" spans="2:6" ht="13.5" customHeight="1">
      <c r="B3" s="18">
        <v>41277</v>
      </c>
      <c r="C3" s="17"/>
    </row>
    <row r="4" spans="2:6" ht="12.6" customHeight="1">
      <c r="B4" s="30" t="s">
        <v>1</v>
      </c>
      <c r="C4" s="30"/>
      <c r="E4" s="30" t="s">
        <v>30</v>
      </c>
      <c r="F4" s="30"/>
    </row>
    <row r="5" spans="2:6" ht="12.6" customHeight="1">
      <c r="B5" s="4"/>
      <c r="C5" s="4"/>
      <c r="E5" s="3"/>
      <c r="F5" s="3"/>
    </row>
    <row r="6" spans="2:6" ht="12.6" customHeight="1">
      <c r="B6" s="5" t="s">
        <v>2</v>
      </c>
      <c r="C6" s="6"/>
      <c r="E6" s="22" t="s">
        <v>31</v>
      </c>
      <c r="F6" s="6"/>
    </row>
    <row r="7" spans="2:6" ht="12.6" customHeight="1">
      <c r="B7" s="7" t="s">
        <v>3</v>
      </c>
      <c r="C7" s="8">
        <v>0</v>
      </c>
      <c r="E7" s="7" t="s">
        <v>32</v>
      </c>
      <c r="F7" s="9">
        <v>0</v>
      </c>
    </row>
    <row r="8" spans="2:6" ht="12.6" customHeight="1">
      <c r="B8" s="7" t="s">
        <v>4</v>
      </c>
      <c r="C8" s="9">
        <v>0</v>
      </c>
      <c r="E8" s="7" t="s">
        <v>33</v>
      </c>
      <c r="F8" s="9">
        <v>0</v>
      </c>
    </row>
    <row r="9" spans="2:6" ht="12.6" customHeight="1">
      <c r="B9" s="10" t="s">
        <v>6</v>
      </c>
      <c r="C9" s="8">
        <v>0</v>
      </c>
      <c r="E9" s="10" t="s">
        <v>34</v>
      </c>
      <c r="F9" s="9">
        <v>0</v>
      </c>
    </row>
    <row r="10" spans="2:6" ht="12.6" customHeight="1">
      <c r="B10" s="11" t="s">
        <v>7</v>
      </c>
      <c r="C10" s="8">
        <v>0</v>
      </c>
      <c r="E10" s="11" t="s">
        <v>35</v>
      </c>
      <c r="F10" s="9">
        <v>0</v>
      </c>
    </row>
    <row r="11" spans="2:6" ht="12.6" customHeight="1">
      <c r="B11" s="23" t="s">
        <v>53</v>
      </c>
      <c r="C11" s="6">
        <f>C9-C10</f>
        <v>0</v>
      </c>
      <c r="E11" s="11" t="s">
        <v>36</v>
      </c>
      <c r="F11" s="9">
        <v>0</v>
      </c>
    </row>
    <row r="12" spans="2:6" ht="12.6" customHeight="1">
      <c r="B12" s="7" t="s">
        <v>8</v>
      </c>
      <c r="C12" s="8">
        <v>0</v>
      </c>
      <c r="E12" s="11"/>
      <c r="F12" s="9"/>
    </row>
    <row r="13" spans="2:6" ht="12.6" customHeight="1">
      <c r="B13" s="7" t="s">
        <v>9</v>
      </c>
      <c r="C13" s="8">
        <v>0</v>
      </c>
      <c r="E13" s="11"/>
      <c r="F13" s="9"/>
    </row>
    <row r="14" spans="2:6" ht="12.6" customHeight="1">
      <c r="B14" s="7" t="s">
        <v>10</v>
      </c>
      <c r="C14" s="8">
        <v>0</v>
      </c>
      <c r="E14" s="11"/>
      <c r="F14" s="9"/>
    </row>
    <row r="15" spans="2:6" ht="12" customHeight="1">
      <c r="B15" s="7" t="s">
        <v>11</v>
      </c>
      <c r="C15" s="8">
        <v>0</v>
      </c>
      <c r="E15" s="11"/>
      <c r="F15" s="9"/>
    </row>
    <row r="16" spans="2:6">
      <c r="B16" s="12" t="s">
        <v>12</v>
      </c>
      <c r="C16" s="25">
        <f>SUM(C7:C8)+C11+SUM(C12:C15)</f>
        <v>0</v>
      </c>
      <c r="E16" s="12" t="s">
        <v>37</v>
      </c>
      <c r="F16" s="26">
        <f>SUM(F7:F15)</f>
        <v>0</v>
      </c>
    </row>
    <row r="17" spans="2:6" ht="12.6" customHeight="1">
      <c r="B17" s="4"/>
      <c r="C17" s="4"/>
    </row>
    <row r="18" spans="2:6" ht="12.6" customHeight="1">
      <c r="B18" s="5" t="s">
        <v>13</v>
      </c>
      <c r="C18" s="6"/>
      <c r="E18" s="22" t="s">
        <v>38</v>
      </c>
      <c r="F18" s="6"/>
    </row>
    <row r="19" spans="2:6" ht="12.6" customHeight="1">
      <c r="B19" s="7" t="s">
        <v>14</v>
      </c>
      <c r="C19" s="9">
        <v>0</v>
      </c>
      <c r="E19" s="7" t="s">
        <v>39</v>
      </c>
      <c r="F19" s="9">
        <v>0</v>
      </c>
    </row>
    <row r="20" spans="2:6" ht="12.6" customHeight="1">
      <c r="B20" s="7" t="s">
        <v>15</v>
      </c>
      <c r="C20" s="9">
        <v>0</v>
      </c>
      <c r="E20" s="7" t="s">
        <v>48</v>
      </c>
      <c r="F20" s="9"/>
    </row>
    <row r="21" spans="2:6" ht="12.6" customHeight="1">
      <c r="B21" s="14" t="s">
        <v>16</v>
      </c>
      <c r="C21" s="6">
        <f>C19-C20</f>
        <v>0</v>
      </c>
      <c r="E21" s="7" t="s">
        <v>40</v>
      </c>
      <c r="F21" s="9"/>
    </row>
    <row r="22" spans="2:6" ht="12.6" customHeight="1">
      <c r="B22" s="7" t="s">
        <v>17</v>
      </c>
      <c r="C22" s="9">
        <v>0</v>
      </c>
      <c r="E22" s="7"/>
      <c r="F22" s="9"/>
    </row>
    <row r="23" spans="2:6" ht="12.6" customHeight="1">
      <c r="B23" s="7" t="s">
        <v>15</v>
      </c>
      <c r="C23" s="9">
        <v>0</v>
      </c>
      <c r="E23" s="7"/>
      <c r="F23" s="9"/>
    </row>
    <row r="24" spans="2:6" ht="12.6" customHeight="1">
      <c r="B24" s="9" t="s">
        <v>18</v>
      </c>
      <c r="C24" s="6">
        <f>C22-C23</f>
        <v>0</v>
      </c>
      <c r="E24" s="7"/>
      <c r="F24" s="9"/>
    </row>
    <row r="25" spans="2:6" ht="12.6" customHeight="1">
      <c r="B25" s="7" t="s">
        <v>19</v>
      </c>
      <c r="C25" s="9">
        <v>0</v>
      </c>
      <c r="E25" s="7"/>
      <c r="F25" s="9"/>
    </row>
    <row r="26" spans="2:6" ht="12.6" customHeight="1">
      <c r="B26" s="7" t="s">
        <v>15</v>
      </c>
      <c r="C26" s="9">
        <v>0</v>
      </c>
      <c r="E26" s="7"/>
      <c r="F26" s="9"/>
    </row>
    <row r="27" spans="2:6" ht="12.6" customHeight="1">
      <c r="B27" s="9" t="s">
        <v>20</v>
      </c>
      <c r="C27" s="6">
        <f>C25-C26</f>
        <v>0</v>
      </c>
      <c r="E27" s="12" t="s">
        <v>47</v>
      </c>
      <c r="F27" s="13">
        <f>SUM(F19:F26)</f>
        <v>0</v>
      </c>
    </row>
    <row r="28" spans="2:6" ht="12.6" customHeight="1">
      <c r="B28" s="7" t="s">
        <v>21</v>
      </c>
      <c r="C28" s="9">
        <v>0</v>
      </c>
      <c r="E28" s="3"/>
      <c r="F28" s="3"/>
    </row>
    <row r="29" spans="2:6" ht="12.6" customHeight="1">
      <c r="B29" s="7" t="s">
        <v>15</v>
      </c>
      <c r="C29" s="9">
        <v>0</v>
      </c>
      <c r="E29" s="3"/>
      <c r="F29" s="3"/>
    </row>
    <row r="30" spans="2:6" ht="12.6" customHeight="1">
      <c r="B30" s="9" t="s">
        <v>22</v>
      </c>
      <c r="C30" s="6">
        <f>C28-C29</f>
        <v>0</v>
      </c>
      <c r="E30" s="3"/>
      <c r="F30" s="3"/>
    </row>
    <row r="31" spans="2:6" ht="12.6" customHeight="1">
      <c r="B31" s="7" t="s">
        <v>23</v>
      </c>
      <c r="C31" s="9">
        <v>0</v>
      </c>
      <c r="E31" s="3"/>
      <c r="F31" s="3"/>
    </row>
    <row r="32" spans="2:6" ht="12.6" customHeight="1">
      <c r="B32" s="12" t="s">
        <v>24</v>
      </c>
      <c r="C32" s="25">
        <f>C21+C24+C27+C30</f>
        <v>0</v>
      </c>
      <c r="E32" s="12" t="s">
        <v>41</v>
      </c>
      <c r="F32" s="13">
        <f>F27+F16</f>
        <v>0</v>
      </c>
    </row>
    <row r="33" spans="2:6" ht="12.6" customHeight="1">
      <c r="B33" s="4"/>
      <c r="C33" s="4"/>
    </row>
    <row r="34" spans="2:6" ht="12.6" customHeight="1">
      <c r="B34" s="5" t="s">
        <v>25</v>
      </c>
      <c r="C34" s="6"/>
      <c r="E34" s="22" t="s">
        <v>42</v>
      </c>
      <c r="F34" s="6"/>
    </row>
    <row r="35" spans="2:6" ht="12.6" customHeight="1">
      <c r="B35" s="7" t="s">
        <v>26</v>
      </c>
      <c r="C35" s="9">
        <v>0</v>
      </c>
      <c r="E35" s="7" t="s">
        <v>43</v>
      </c>
      <c r="F35" s="9">
        <v>0</v>
      </c>
    </row>
    <row r="36" spans="2:6" ht="12.6" customHeight="1">
      <c r="B36" s="7" t="s">
        <v>27</v>
      </c>
      <c r="C36" s="9">
        <v>0</v>
      </c>
      <c r="E36" s="7" t="s">
        <v>44</v>
      </c>
      <c r="F36" s="9" t="s">
        <v>5</v>
      </c>
    </row>
    <row r="37" spans="2:6" ht="12.6" customHeight="1">
      <c r="B37" s="12" t="s">
        <v>28</v>
      </c>
      <c r="C37" s="25">
        <f>SUM(C35:C36)</f>
        <v>0</v>
      </c>
      <c r="E37" s="12" t="s">
        <v>45</v>
      </c>
      <c r="F37" s="13">
        <f>SUM(F35:F36)</f>
        <v>0</v>
      </c>
    </row>
    <row r="38" spans="2:6" ht="12.6" customHeight="1">
      <c r="B38" s="4"/>
      <c r="C38" s="4"/>
      <c r="E38" s="3"/>
      <c r="F38" s="3"/>
    </row>
    <row r="39" spans="2:6">
      <c r="B39" s="27" t="s">
        <v>29</v>
      </c>
      <c r="C39" s="27">
        <f>C37+C32+C16</f>
        <v>0</v>
      </c>
      <c r="D39" s="24"/>
      <c r="E39" s="27" t="s">
        <v>46</v>
      </c>
      <c r="F39" s="27">
        <f>F37+F32</f>
        <v>0</v>
      </c>
    </row>
    <row r="40" spans="2:6" ht="12.6" customHeight="1">
      <c r="B40" s="3"/>
      <c r="C40" s="3"/>
    </row>
    <row r="41" spans="2:6" ht="12.6" customHeight="1">
      <c r="B41" s="3"/>
      <c r="C41" s="3"/>
    </row>
    <row r="42" spans="2:6" ht="4.5" customHeight="1">
      <c r="B42" s="16"/>
      <c r="C42" s="16"/>
      <c r="D42" s="16"/>
      <c r="E42" s="16"/>
      <c r="F42" s="16"/>
    </row>
    <row r="43" spans="2:6">
      <c r="B43" s="28" t="s">
        <v>50</v>
      </c>
      <c r="C43" s="21" t="str">
        <f>IF(F16=0,"",IF(F16="","",C16/F16))</f>
        <v/>
      </c>
      <c r="D43" s="24"/>
      <c r="E43" s="28" t="s">
        <v>52</v>
      </c>
      <c r="F43" s="20" t="str">
        <f>IF(F37=0,"",IF(F37="","",(F11+F19)/F37))</f>
        <v/>
      </c>
    </row>
    <row r="44" spans="2:6">
      <c r="B44" s="28" t="s">
        <v>51</v>
      </c>
      <c r="C44" s="21" t="str">
        <f>IF(F16=0,"",IF(F16="","",(C16-C12)/F16))</f>
        <v/>
      </c>
      <c r="D44" s="24"/>
      <c r="E44" s="28" t="s">
        <v>54</v>
      </c>
      <c r="F44" s="20" t="str">
        <f>IF(F37=0,"",F32/F37)</f>
        <v/>
      </c>
    </row>
    <row r="45" spans="2:6" ht="12.6" customHeight="1"/>
    <row r="46" spans="2:6" ht="12.6" customHeight="1"/>
    <row r="47" spans="2:6" ht="12.6" customHeight="1"/>
    <row r="48" spans="2:6" ht="12.6" customHeight="1"/>
    <row r="49" ht="12.6" customHeight="1"/>
    <row r="50" ht="12.6" customHeight="1"/>
    <row r="51" ht="12.6" customHeight="1"/>
    <row r="52" ht="12.6" customHeight="1"/>
    <row r="53" ht="12.6" customHeight="1"/>
    <row r="54" ht="12.6" customHeight="1"/>
    <row r="55" ht="12.6" customHeight="1"/>
    <row r="56" ht="12.6" customHeight="1"/>
    <row r="57" ht="12.6" customHeight="1"/>
    <row r="58" ht="12.6" customHeight="1"/>
    <row r="59" ht="12.6" customHeight="1"/>
    <row r="60" ht="12.6" customHeight="1"/>
    <row r="61" ht="12.6" customHeight="1"/>
    <row r="62" ht="12.6" customHeight="1"/>
    <row r="63" ht="12.6" customHeight="1"/>
    <row r="64" ht="12.6" customHeight="1"/>
    <row r="65" ht="12.6" customHeight="1"/>
    <row r="66" ht="12.6" customHeight="1"/>
    <row r="67" ht="12.6" customHeight="1"/>
    <row r="68" ht="12.6" customHeight="1"/>
  </sheetData>
  <mergeCells count="3">
    <mergeCell ref="B2:C2"/>
    <mergeCell ref="B4:C4"/>
    <mergeCell ref="E4:F4"/>
  </mergeCells>
  <pageMargins left="0.7" right="0.7" top="0.75" bottom="0.75" header="0.3" footer="0.3"/>
  <pageSetup paperSize="9" scale="80" orientation="landscape" verticalDpi="0" r:id="rId1"/>
  <ignoredErrors>
    <ignoredError sqref="F36" numberStoredAsText="1"/>
    <ignoredError sqref="C11 C21 C24 C27 C30 C32 C37 C43:C44 F16 F27 F32 F37 F43:F44" unlockedFormula="1"/>
    <ignoredError sqref="C16" formulaRange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 Vacharadze</dc:creator>
  <cp:lastModifiedBy>nsvanidze</cp:lastModifiedBy>
  <cp:lastPrinted>2013-12-04T08:26:29Z</cp:lastPrinted>
  <dcterms:created xsi:type="dcterms:W3CDTF">2013-12-04T06:59:46Z</dcterms:created>
  <dcterms:modified xsi:type="dcterms:W3CDTF">2013-12-05T15:17:28Z</dcterms:modified>
</cp:coreProperties>
</file>